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Maßberechnung" sheetId="1" r:id="rId1"/>
    <sheet name="Rückplatte 1" sheetId="2" r:id="rId2"/>
    <sheet name="Rückplatte 2" sheetId="3" r:id="rId3"/>
  </sheets>
  <definedNames/>
  <calcPr fullCalcOnLoad="1"/>
</workbook>
</file>

<file path=xl/sharedStrings.xml><?xml version="1.0" encoding="utf-8"?>
<sst xmlns="http://schemas.openxmlformats.org/spreadsheetml/2006/main" count="133" uniqueCount="57">
  <si>
    <t>Länge</t>
  </si>
  <si>
    <t>1.</t>
  </si>
  <si>
    <t>2.</t>
  </si>
  <si>
    <t>3.</t>
  </si>
  <si>
    <t>4.</t>
  </si>
  <si>
    <t>5.</t>
  </si>
  <si>
    <t>6.</t>
  </si>
  <si>
    <t>7.</t>
  </si>
  <si>
    <t>Breite (mm)</t>
  </si>
  <si>
    <t>Höhe (mm)</t>
  </si>
  <si>
    <t xml:space="preserve">Bi = </t>
  </si>
  <si>
    <t>mm</t>
  </si>
  <si>
    <t xml:space="preserve">Hi = </t>
  </si>
  <si>
    <t xml:space="preserve">L2 = </t>
  </si>
  <si>
    <t>Ba</t>
  </si>
  <si>
    <t>Maximal mögliche Aussenmaße Display</t>
  </si>
  <si>
    <t>Plattenmaße 1. Rückplatte</t>
  </si>
  <si>
    <t>Aufbau (optional)</t>
  </si>
  <si>
    <t>Innenmaß Aufbau</t>
  </si>
  <si>
    <t xml:space="preserve">L1 = </t>
  </si>
  <si>
    <t xml:space="preserve">Breite </t>
  </si>
  <si>
    <t xml:space="preserve">Höhe </t>
  </si>
  <si>
    <t xml:space="preserve">Länge </t>
  </si>
  <si>
    <t>min.</t>
  </si>
  <si>
    <t>max.</t>
  </si>
  <si>
    <t>EINGABE Innenmaß Aufbau</t>
  </si>
  <si>
    <t>EINGABE Display-Ausschnitt</t>
  </si>
  <si>
    <t>Plattenmaße Rückplatte Aufbau</t>
  </si>
  <si>
    <t>Maß Ausschnitt für Aufbau</t>
  </si>
  <si>
    <t>Breite</t>
  </si>
  <si>
    <t>Höhe</t>
  </si>
  <si>
    <t>Weitere wichtige Maße:</t>
  </si>
  <si>
    <t>Trägerplatte für Display (Dicke s = 2,50 mm)</t>
  </si>
  <si>
    <r>
      <t>1. Rückplatte</t>
    </r>
    <r>
      <rPr>
        <sz val="12"/>
        <rFont val="Arial"/>
        <family val="0"/>
      </rPr>
      <t xml:space="preserve">: Abstand Bohrungen zur Blechkante: </t>
    </r>
  </si>
  <si>
    <r>
      <t>1. Rückplatte</t>
    </r>
    <r>
      <rPr>
        <sz val="12"/>
        <rFont val="Arial"/>
        <family val="0"/>
      </rPr>
      <t>: Abstand Bohrungen bis Ecke Blech</t>
    </r>
  </si>
  <si>
    <r>
      <t>Rückplatte Aufbau</t>
    </r>
    <r>
      <rPr>
        <sz val="12"/>
        <rFont val="Arial"/>
        <family val="0"/>
      </rPr>
      <t>: Abstand Bohrungen zur Blechkante:</t>
    </r>
  </si>
  <si>
    <r>
      <t>Rückplatte Aufbau</t>
    </r>
    <r>
      <rPr>
        <sz val="12"/>
        <rFont val="Arial"/>
        <family val="0"/>
      </rPr>
      <t>: Abstand Bohrungen bis Ecke Blech:</t>
    </r>
  </si>
  <si>
    <t>Ausschnitt für Aufbau maximal</t>
  </si>
  <si>
    <t>AUSSEN</t>
  </si>
  <si>
    <t>INNEN</t>
  </si>
  <si>
    <r>
      <t>Trägerplatte Display</t>
    </r>
    <r>
      <rPr>
        <sz val="12"/>
        <rFont val="Arial"/>
        <family val="0"/>
      </rPr>
      <t>: Abstand Bohrungen zur Blechkante Innen:</t>
    </r>
  </si>
  <si>
    <r>
      <t>Trägerplatte Display</t>
    </r>
    <r>
      <rPr>
        <sz val="12"/>
        <rFont val="Arial"/>
        <family val="0"/>
      </rPr>
      <t>: Abstand Bohrungen bis Kante Innen:</t>
    </r>
  </si>
  <si>
    <t>Tabellarische Zusammenfassung</t>
  </si>
  <si>
    <t>Displayausschnitt</t>
  </si>
  <si>
    <t>Plattenmaß 1. Rückplatte</t>
  </si>
  <si>
    <t>Maße Trägerplatte Display</t>
  </si>
  <si>
    <t>Trägerplatte Display INNEN</t>
  </si>
  <si>
    <t>Sägemaß Gehrung AUSSEN</t>
  </si>
  <si>
    <t>Trägerplatte Display AUSSEN</t>
  </si>
  <si>
    <t>Optional: Aufbau</t>
  </si>
  <si>
    <t>Innenmaß Aufbau (min.)</t>
  </si>
  <si>
    <t>Maß Rückplatte Aufbau</t>
  </si>
  <si>
    <r>
      <t xml:space="preserve">WERKNORM </t>
    </r>
    <r>
      <rPr>
        <sz val="14"/>
        <rFont val="Arial Black"/>
        <family val="2"/>
      </rPr>
      <t>ALU</t>
    </r>
    <r>
      <rPr>
        <i/>
        <sz val="14"/>
        <rFont val="Arial Narrow"/>
        <family val="2"/>
      </rPr>
      <t>-FRAMEPAC</t>
    </r>
  </si>
  <si>
    <t>Kalkulationsmaße FRAME</t>
  </si>
  <si>
    <t>Kalkulationsmaße Aufbau</t>
  </si>
  <si>
    <t>Sägemaße Aufbauprofil</t>
  </si>
  <si>
    <t>Sägemaße Profil bei Verwendung von Kunsstoff-Eckstücken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</si>
</sst>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&quot;€&quot;"/>
    <numFmt numFmtId="166" formatCode="0.0000"/>
    <numFmt numFmtId="167" formatCode="0.0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4"/>
      <name val="Arial Black"/>
      <family val="2"/>
    </font>
    <font>
      <i/>
      <sz val="14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11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1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horizontal="right"/>
    </xf>
    <xf numFmtId="0" fontId="4" fillId="0" borderId="0" xfId="0" applyFont="1" applyAlignment="1">
      <alignment/>
    </xf>
    <xf numFmtId="0" fontId="4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37" borderId="0" xfId="0" applyFont="1" applyFill="1" applyAlignment="1">
      <alignment/>
    </xf>
    <xf numFmtId="0" fontId="4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0" borderId="18" xfId="0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2" fontId="3" fillId="38" borderId="0" xfId="0" applyNumberFormat="1" applyFont="1" applyFill="1" applyBorder="1" applyAlignment="1">
      <alignment/>
    </xf>
    <xf numFmtId="2" fontId="0" fillId="37" borderId="0" xfId="0" applyNumberFormat="1" applyFill="1" applyAlignment="1">
      <alignment/>
    </xf>
    <xf numFmtId="2" fontId="0" fillId="39" borderId="0" xfId="0" applyNumberFormat="1" applyFill="1" applyAlignment="1">
      <alignment/>
    </xf>
    <xf numFmtId="0" fontId="10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2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40" borderId="0" xfId="0" applyFill="1" applyAlignment="1">
      <alignment/>
    </xf>
    <xf numFmtId="0" fontId="6" fillId="40" borderId="0" xfId="0" applyFont="1" applyFill="1" applyAlignment="1">
      <alignment/>
    </xf>
    <xf numFmtId="0" fontId="0" fillId="40" borderId="20" xfId="0" applyFill="1" applyBorder="1" applyAlignment="1">
      <alignment/>
    </xf>
    <xf numFmtId="0" fontId="5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4" fillId="40" borderId="0" xfId="0" applyFont="1" applyFill="1" applyAlignment="1">
      <alignment/>
    </xf>
    <xf numFmtId="2" fontId="0" fillId="40" borderId="0" xfId="0" applyNumberFormat="1" applyFill="1" applyAlignment="1">
      <alignment/>
    </xf>
    <xf numFmtId="0" fontId="1" fillId="34" borderId="0" xfId="0" applyFont="1" applyFill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emf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4</xdr:row>
      <xdr:rowOff>104775</xdr:rowOff>
    </xdr:from>
    <xdr:to>
      <xdr:col>13</xdr:col>
      <xdr:colOff>95250</xdr:colOff>
      <xdr:row>14</xdr:row>
      <xdr:rowOff>200025</xdr:rowOff>
    </xdr:to>
    <xdr:pic>
      <xdr:nvPicPr>
        <xdr:cNvPr id="1" name="Picture 2" descr="Profil-Sägesch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009650"/>
          <a:ext cx="41719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0</xdr:row>
      <xdr:rowOff>133350</xdr:rowOff>
    </xdr:from>
    <xdr:to>
      <xdr:col>22</xdr:col>
      <xdr:colOff>714375</xdr:colOff>
      <xdr:row>36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33350"/>
          <a:ext cx="6581775" cy="645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180975</xdr:colOff>
      <xdr:row>41</xdr:row>
      <xdr:rowOff>152400</xdr:rowOff>
    </xdr:from>
    <xdr:to>
      <xdr:col>24</xdr:col>
      <xdr:colOff>400050</xdr:colOff>
      <xdr:row>68</xdr:row>
      <xdr:rowOff>123825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7667625"/>
          <a:ext cx="7839075" cy="459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352425</xdr:colOff>
      <xdr:row>79</xdr:row>
      <xdr:rowOff>28575</xdr:rowOff>
    </xdr:from>
    <xdr:to>
      <xdr:col>24</xdr:col>
      <xdr:colOff>285750</xdr:colOff>
      <xdr:row>107</xdr:row>
      <xdr:rowOff>76200</xdr:rowOff>
    </xdr:to>
    <xdr:grpSp>
      <xdr:nvGrpSpPr>
        <xdr:cNvPr id="4" name="Gruppieren 6"/>
        <xdr:cNvGrpSpPr>
          <a:grpSpLocks/>
        </xdr:cNvGrpSpPr>
      </xdr:nvGrpSpPr>
      <xdr:grpSpPr>
        <a:xfrm>
          <a:off x="9372600" y="14001750"/>
          <a:ext cx="7553325" cy="5267325"/>
          <a:chOff x="566844" y="114781"/>
          <a:chExt cx="12009589" cy="8751470"/>
        </a:xfrm>
        <a:solidFill>
          <a:srgbClr val="FFFFFF"/>
        </a:solidFill>
      </xdr:grpSpPr>
      <xdr:pic>
        <xdr:nvPicPr>
          <xdr:cNvPr id="5" name="Picture 2"/>
          <xdr:cNvPicPr preferRelativeResize="1">
            <a:picLocks noChangeAspect="1"/>
          </xdr:cNvPicPr>
        </xdr:nvPicPr>
        <xdr:blipFill>
          <a:blip r:embed="rId4"/>
          <a:srcRect l="4467" t="1278" r="872" b="1184"/>
          <a:stretch>
            <a:fillRect/>
          </a:stretch>
        </xdr:blipFill>
        <xdr:spPr>
          <a:xfrm>
            <a:off x="566844" y="114781"/>
            <a:ext cx="12009589" cy="87514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hteck 8"/>
          <xdr:cNvSpPr>
            <a:spLocks/>
          </xdr:cNvSpPr>
        </xdr:nvSpPr>
        <xdr:spPr>
          <a:xfrm>
            <a:off x="6442535" y="7205660"/>
            <a:ext cx="5905715" cy="1439617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16</xdr:col>
      <xdr:colOff>428625</xdr:colOff>
      <xdr:row>56</xdr:row>
      <xdr:rowOff>19050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592050" cy="905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95250</xdr:rowOff>
    </xdr:from>
    <xdr:to>
      <xdr:col>11</xdr:col>
      <xdr:colOff>342900</xdr:colOff>
      <xdr:row>35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6512" t="4037" r="12353" b="20193"/>
        <a:stretch>
          <a:fillRect/>
        </a:stretch>
      </xdr:blipFill>
      <xdr:spPr>
        <a:xfrm>
          <a:off x="790575" y="581025"/>
          <a:ext cx="79343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6.7109375" style="0" customWidth="1"/>
    <col min="2" max="2" width="4.57421875" style="0" customWidth="1"/>
    <col min="5" max="5" width="7.7109375" style="0" customWidth="1"/>
    <col min="6" max="6" width="7.57421875" style="0" customWidth="1"/>
    <col min="7" max="7" width="10.8515625" style="0" customWidth="1"/>
    <col min="8" max="8" width="12.28125" style="0" customWidth="1"/>
    <col min="14" max="14" width="5.57421875" style="0" customWidth="1"/>
  </cols>
  <sheetData>
    <row r="1" spans="1:25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2.5">
      <c r="A2" s="53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8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8">
      <c r="A4" s="53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3.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2.75">
      <c r="A6" s="52"/>
      <c r="B6" s="15"/>
      <c r="C6" s="16"/>
      <c r="D6" s="16"/>
      <c r="E6" s="16"/>
      <c r="F6" s="16"/>
      <c r="G6" s="17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>
      <c r="A7" s="52"/>
      <c r="B7" s="18"/>
      <c r="C7" s="24" t="s">
        <v>26</v>
      </c>
      <c r="D7" s="19"/>
      <c r="E7" s="19"/>
      <c r="F7" s="19"/>
      <c r="G7" s="20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3.5" thickBot="1">
      <c r="A8" s="52"/>
      <c r="B8" s="18"/>
      <c r="C8" s="19"/>
      <c r="D8" s="19"/>
      <c r="E8" s="19"/>
      <c r="F8" s="19"/>
      <c r="G8" s="20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13.5" thickBot="1">
      <c r="A9" s="52"/>
      <c r="B9" s="18"/>
      <c r="C9" s="25" t="s">
        <v>8</v>
      </c>
      <c r="D9" s="29">
        <v>100</v>
      </c>
      <c r="E9" s="19"/>
      <c r="F9" s="19"/>
      <c r="G9" s="2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13.5" thickBot="1">
      <c r="A10" s="52"/>
      <c r="B10" s="18"/>
      <c r="C10" s="19"/>
      <c r="D10" s="19"/>
      <c r="E10" s="19"/>
      <c r="F10" s="19"/>
      <c r="G10" s="20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13.5" thickBot="1">
      <c r="A11" s="52"/>
      <c r="B11" s="18"/>
      <c r="C11" s="25" t="s">
        <v>9</v>
      </c>
      <c r="D11" s="29">
        <v>100</v>
      </c>
      <c r="E11" s="19"/>
      <c r="F11" s="19"/>
      <c r="G11" s="2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13.5" thickBot="1">
      <c r="A12" s="52"/>
      <c r="B12" s="21"/>
      <c r="C12" s="22"/>
      <c r="D12" s="22"/>
      <c r="E12" s="22"/>
      <c r="F12" s="22"/>
      <c r="G12" s="23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2.75">
      <c r="A14" s="52"/>
      <c r="B14" s="2"/>
      <c r="C14" s="2"/>
      <c r="D14" s="2"/>
      <c r="E14" s="2"/>
      <c r="F14" s="2"/>
      <c r="G14" s="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30" customHeight="1">
      <c r="A15" s="52"/>
      <c r="B15" s="2"/>
      <c r="C15" s="59" t="s">
        <v>56</v>
      </c>
      <c r="D15" s="59"/>
      <c r="E15" s="59"/>
      <c r="F15" s="59"/>
      <c r="G15" s="59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13.5" thickBot="1">
      <c r="A16" s="52"/>
      <c r="B16" s="2"/>
      <c r="C16" s="2"/>
      <c r="D16" s="2"/>
      <c r="E16" s="2"/>
      <c r="F16" s="2" t="s">
        <v>14</v>
      </c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13.5" thickBot="1">
      <c r="A17" s="52"/>
      <c r="B17" s="2"/>
      <c r="C17" s="4" t="s">
        <v>10</v>
      </c>
      <c r="D17" s="29">
        <f>D9-(2*1.13)</f>
        <v>97.74</v>
      </c>
      <c r="E17" s="2" t="s">
        <v>11</v>
      </c>
      <c r="F17" s="30">
        <f>D17+62.9</f>
        <v>160.64</v>
      </c>
      <c r="G17" s="5" t="s">
        <v>11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13.5" thickBot="1">
      <c r="A18" s="52"/>
      <c r="B18" s="2"/>
      <c r="C18" s="2"/>
      <c r="D18" s="2"/>
      <c r="E18" s="2"/>
      <c r="F18" s="5"/>
      <c r="G18" s="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13.5" thickBot="1">
      <c r="A19" s="52"/>
      <c r="B19" s="2"/>
      <c r="C19" s="4" t="s">
        <v>12</v>
      </c>
      <c r="D19" s="29">
        <f>D11-(2*1.13)</f>
        <v>97.74</v>
      </c>
      <c r="E19" s="2" t="s">
        <v>11</v>
      </c>
      <c r="F19" s="30">
        <f>D19+62.9</f>
        <v>160.64</v>
      </c>
      <c r="G19" s="5" t="s">
        <v>11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2.75">
      <c r="A20" s="52"/>
      <c r="B20" s="2"/>
      <c r="C20" s="2"/>
      <c r="D20" s="2"/>
      <c r="E20" s="2"/>
      <c r="F20" s="2"/>
      <c r="G20" s="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12.75">
      <c r="A22" s="52"/>
      <c r="B22" s="7"/>
      <c r="C22" s="7"/>
      <c r="D22" s="7"/>
      <c r="E22" s="7"/>
      <c r="F22" s="7"/>
      <c r="G22" s="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5.75">
      <c r="A23" s="52"/>
      <c r="B23" s="7"/>
      <c r="C23" s="6" t="s">
        <v>53</v>
      </c>
      <c r="D23" s="7"/>
      <c r="E23" s="7"/>
      <c r="F23" s="7"/>
      <c r="G23" s="7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3.5" thickBot="1">
      <c r="A24" s="52"/>
      <c r="B24" s="7"/>
      <c r="C24" s="7"/>
      <c r="D24" s="7"/>
      <c r="E24" s="7"/>
      <c r="F24" s="7"/>
      <c r="G24" s="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3.5" thickBot="1">
      <c r="A25" s="52"/>
      <c r="B25" s="7"/>
      <c r="C25" s="8" t="s">
        <v>19</v>
      </c>
      <c r="D25" s="29">
        <f>F17+50</f>
        <v>210.64</v>
      </c>
      <c r="E25" s="7" t="s">
        <v>11</v>
      </c>
      <c r="F25" s="7"/>
      <c r="G25" s="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13.5" thickBot="1">
      <c r="A26" s="52"/>
      <c r="B26" s="7"/>
      <c r="C26" s="7"/>
      <c r="D26" s="7"/>
      <c r="E26" s="7"/>
      <c r="F26" s="7"/>
      <c r="G26" s="7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3.5" thickBot="1">
      <c r="A27" s="52"/>
      <c r="B27" s="7"/>
      <c r="C27" s="8" t="s">
        <v>13</v>
      </c>
      <c r="D27" s="29">
        <f>F19+50</f>
        <v>210.64</v>
      </c>
      <c r="E27" s="7" t="s">
        <v>11</v>
      </c>
      <c r="F27" s="7"/>
      <c r="G27" s="7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2.75">
      <c r="A28" s="52"/>
      <c r="B28" s="7"/>
      <c r="C28" s="7"/>
      <c r="D28" s="7"/>
      <c r="E28" s="7"/>
      <c r="F28" s="7"/>
      <c r="G28" s="7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12.75">
      <c r="A30" s="52"/>
      <c r="B30" s="9"/>
      <c r="C30" s="9"/>
      <c r="D30" s="9"/>
      <c r="E30" s="9"/>
      <c r="F30" s="9"/>
      <c r="G30" s="9"/>
      <c r="H30" s="52"/>
      <c r="I30" s="1"/>
      <c r="J30" s="1"/>
      <c r="K30" s="1"/>
      <c r="L30" s="1"/>
      <c r="M30" s="1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ht="15.75">
      <c r="A31" s="52"/>
      <c r="B31" s="9"/>
      <c r="C31" s="11" t="s">
        <v>15</v>
      </c>
      <c r="D31" s="9"/>
      <c r="E31" s="9"/>
      <c r="F31" s="9"/>
      <c r="G31" s="9"/>
      <c r="H31" s="52"/>
      <c r="I31" s="1"/>
      <c r="J31" s="12" t="s">
        <v>16</v>
      </c>
      <c r="K31" s="1"/>
      <c r="L31" s="1"/>
      <c r="M31" s="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13.5" thickBot="1">
      <c r="A32" s="52"/>
      <c r="B32" s="9"/>
      <c r="C32" s="9"/>
      <c r="D32" s="9"/>
      <c r="E32" s="9"/>
      <c r="F32" s="9"/>
      <c r="G32" s="9"/>
      <c r="H32" s="52"/>
      <c r="I32" s="1"/>
      <c r="J32" s="1"/>
      <c r="K32" s="1"/>
      <c r="L32" s="1"/>
      <c r="M32" s="1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3.5" thickBot="1">
      <c r="A33" s="52"/>
      <c r="B33" s="9"/>
      <c r="C33" s="10" t="s">
        <v>20</v>
      </c>
      <c r="D33" s="29">
        <f>D9+32</f>
        <v>132</v>
      </c>
      <c r="E33" s="13" t="s">
        <v>11</v>
      </c>
      <c r="F33" s="9"/>
      <c r="G33" s="9"/>
      <c r="H33" s="52"/>
      <c r="I33" s="1"/>
      <c r="J33" s="14" t="s">
        <v>22</v>
      </c>
      <c r="K33" s="29">
        <f>D9+(2*27)-0.4</f>
        <v>153.6</v>
      </c>
      <c r="L33" s="1" t="s">
        <v>11</v>
      </c>
      <c r="M33" s="1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13.5" thickBot="1">
      <c r="A34" s="52"/>
      <c r="B34" s="9"/>
      <c r="C34" s="10"/>
      <c r="D34" s="9"/>
      <c r="E34" s="9"/>
      <c r="F34" s="9"/>
      <c r="G34" s="9"/>
      <c r="H34" s="52"/>
      <c r="I34" s="1"/>
      <c r="J34" s="14"/>
      <c r="K34" s="1"/>
      <c r="L34" s="1"/>
      <c r="M34" s="1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3.5" thickBot="1">
      <c r="A35" s="52"/>
      <c r="B35" s="9"/>
      <c r="C35" s="10" t="s">
        <v>21</v>
      </c>
      <c r="D35" s="29">
        <f>D11+32</f>
        <v>132</v>
      </c>
      <c r="E35" s="13" t="s">
        <v>11</v>
      </c>
      <c r="F35" s="9"/>
      <c r="G35" s="9"/>
      <c r="H35" s="52"/>
      <c r="I35" s="1"/>
      <c r="J35" s="14" t="s">
        <v>20</v>
      </c>
      <c r="K35" s="29">
        <f>D11+(2*27)-0.4</f>
        <v>153.6</v>
      </c>
      <c r="L35" s="1" t="s">
        <v>11</v>
      </c>
      <c r="M35" s="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2.75">
      <c r="A36" s="52"/>
      <c r="B36" s="9"/>
      <c r="C36" s="9"/>
      <c r="D36" s="9"/>
      <c r="E36" s="9"/>
      <c r="F36" s="9"/>
      <c r="G36" s="9"/>
      <c r="H36" s="52"/>
      <c r="I36" s="1"/>
      <c r="J36" s="1"/>
      <c r="K36" s="1"/>
      <c r="L36" s="1"/>
      <c r="M36" s="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3.5" thickBot="1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13.5" thickTop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ht="20.25">
      <c r="A41" s="52"/>
      <c r="B41" s="55" t="s">
        <v>17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3.5" thickBo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2.75">
      <c r="A44" s="52"/>
      <c r="B44" s="15"/>
      <c r="C44" s="16"/>
      <c r="D44" s="16"/>
      <c r="E44" s="16"/>
      <c r="F44" s="16"/>
      <c r="G44" s="17"/>
      <c r="H44" s="52"/>
      <c r="I44" s="2"/>
      <c r="J44" s="2"/>
      <c r="K44" s="2"/>
      <c r="L44" s="2"/>
      <c r="M44" s="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ht="15.75">
      <c r="A45" s="52"/>
      <c r="B45" s="18"/>
      <c r="C45" s="24" t="s">
        <v>25</v>
      </c>
      <c r="D45" s="19"/>
      <c r="E45" s="19"/>
      <c r="F45" s="19"/>
      <c r="G45" s="20"/>
      <c r="H45" s="52"/>
      <c r="I45" s="2"/>
      <c r="J45" s="3" t="s">
        <v>18</v>
      </c>
      <c r="K45" s="2"/>
      <c r="L45" s="2"/>
      <c r="M45" s="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3.5" thickBot="1">
      <c r="A46" s="52"/>
      <c r="B46" s="18"/>
      <c r="C46" s="19"/>
      <c r="D46" s="19"/>
      <c r="E46" s="19"/>
      <c r="F46" s="19"/>
      <c r="G46" s="20"/>
      <c r="H46" s="52"/>
      <c r="I46" s="2"/>
      <c r="J46" s="2" t="s">
        <v>23</v>
      </c>
      <c r="K46" s="2"/>
      <c r="L46" s="2" t="s">
        <v>24</v>
      </c>
      <c r="M46" s="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3.5" thickBot="1">
      <c r="A47" s="52"/>
      <c r="B47" s="18"/>
      <c r="C47" s="26" t="s">
        <v>20</v>
      </c>
      <c r="D47" s="29">
        <v>305.7</v>
      </c>
      <c r="E47" s="27" t="s">
        <v>11</v>
      </c>
      <c r="F47" s="19"/>
      <c r="G47" s="20"/>
      <c r="H47" s="52"/>
      <c r="I47" s="4" t="s">
        <v>29</v>
      </c>
      <c r="J47" s="29">
        <f>D47</f>
        <v>305.7</v>
      </c>
      <c r="K47" s="2"/>
      <c r="L47" s="29">
        <f>J47+12.2</f>
        <v>317.9</v>
      </c>
      <c r="M47" s="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3.5" thickBot="1">
      <c r="A48" s="52"/>
      <c r="B48" s="18"/>
      <c r="C48" s="28"/>
      <c r="D48" s="19"/>
      <c r="E48" s="19"/>
      <c r="F48" s="19"/>
      <c r="G48" s="20"/>
      <c r="H48" s="52"/>
      <c r="I48" s="4"/>
      <c r="J48" s="2"/>
      <c r="K48" s="2"/>
      <c r="L48" s="2"/>
      <c r="M48" s="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3.5" thickBot="1">
      <c r="A49" s="52"/>
      <c r="B49" s="18"/>
      <c r="C49" s="26" t="s">
        <v>21</v>
      </c>
      <c r="D49" s="29">
        <v>168.7</v>
      </c>
      <c r="E49" s="27" t="s">
        <v>11</v>
      </c>
      <c r="F49" s="19"/>
      <c r="G49" s="20"/>
      <c r="H49" s="52"/>
      <c r="I49" s="4" t="s">
        <v>30</v>
      </c>
      <c r="J49" s="29">
        <f>D49</f>
        <v>168.7</v>
      </c>
      <c r="K49" s="2"/>
      <c r="L49" s="29">
        <f>J49+12.2</f>
        <v>180.89999999999998</v>
      </c>
      <c r="M49" s="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2.75">
      <c r="A50" s="52"/>
      <c r="B50" s="18"/>
      <c r="C50" s="19"/>
      <c r="D50" s="19"/>
      <c r="E50" s="19"/>
      <c r="F50" s="19"/>
      <c r="G50" s="20"/>
      <c r="H50" s="52"/>
      <c r="I50" s="4"/>
      <c r="J50" s="2"/>
      <c r="K50" s="2"/>
      <c r="L50" s="2"/>
      <c r="M50" s="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3.5" thickBot="1">
      <c r="A51" s="52"/>
      <c r="B51" s="21"/>
      <c r="C51" s="22"/>
      <c r="D51" s="22"/>
      <c r="E51" s="22"/>
      <c r="F51" s="22"/>
      <c r="G51" s="23"/>
      <c r="H51" s="52"/>
      <c r="I51" s="2"/>
      <c r="J51" s="2"/>
      <c r="K51" s="2"/>
      <c r="L51" s="2"/>
      <c r="M51" s="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2.75">
      <c r="A54" s="52"/>
      <c r="B54" s="7"/>
      <c r="C54" s="7"/>
      <c r="D54" s="7"/>
      <c r="E54" s="7"/>
      <c r="F54" s="7"/>
      <c r="G54" s="7"/>
      <c r="H54" s="52"/>
      <c r="I54" s="1"/>
      <c r="J54" s="1"/>
      <c r="K54" s="1"/>
      <c r="L54" s="1"/>
      <c r="M54" s="1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5.75">
      <c r="A55" s="52"/>
      <c r="B55" s="7"/>
      <c r="C55" s="6" t="s">
        <v>54</v>
      </c>
      <c r="D55" s="7"/>
      <c r="E55" s="7"/>
      <c r="F55" s="7"/>
      <c r="G55" s="7"/>
      <c r="H55" s="52"/>
      <c r="I55" s="1"/>
      <c r="J55" s="12" t="s">
        <v>27</v>
      </c>
      <c r="K55" s="1"/>
      <c r="L55" s="1"/>
      <c r="M55" s="1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3.5" thickBot="1">
      <c r="A56" s="52"/>
      <c r="B56" s="7"/>
      <c r="C56" s="7"/>
      <c r="D56" s="7"/>
      <c r="E56" s="7"/>
      <c r="F56" s="7"/>
      <c r="G56" s="7"/>
      <c r="H56" s="52"/>
      <c r="I56" s="1"/>
      <c r="J56" s="1"/>
      <c r="K56" s="1"/>
      <c r="L56" s="1"/>
      <c r="M56" s="1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3.5" thickBot="1">
      <c r="A57" s="52"/>
      <c r="B57" s="7"/>
      <c r="C57" s="8" t="s">
        <v>19</v>
      </c>
      <c r="D57" s="29">
        <f>D47</f>
        <v>305.7</v>
      </c>
      <c r="E57" s="7" t="s">
        <v>11</v>
      </c>
      <c r="F57" s="7"/>
      <c r="G57" s="7"/>
      <c r="H57" s="52"/>
      <c r="I57" s="1"/>
      <c r="J57" s="14" t="s">
        <v>29</v>
      </c>
      <c r="K57" s="29">
        <f>D47+11.2-0.3</f>
        <v>316.59999999999997</v>
      </c>
      <c r="L57" s="1" t="s">
        <v>11</v>
      </c>
      <c r="M57" s="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3.5" thickBot="1">
      <c r="A58" s="52"/>
      <c r="B58" s="7"/>
      <c r="C58" s="7"/>
      <c r="D58" s="7"/>
      <c r="E58" s="7"/>
      <c r="F58" s="7"/>
      <c r="G58" s="7"/>
      <c r="H58" s="52"/>
      <c r="I58" s="1"/>
      <c r="J58" s="14"/>
      <c r="K58" s="1"/>
      <c r="L58" s="1"/>
      <c r="M58" s="1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3.5" thickBot="1">
      <c r="A59" s="52"/>
      <c r="B59" s="7"/>
      <c r="C59" s="8" t="s">
        <v>13</v>
      </c>
      <c r="D59" s="29">
        <f>D49</f>
        <v>168.7</v>
      </c>
      <c r="E59" s="7" t="s">
        <v>11</v>
      </c>
      <c r="F59" s="7"/>
      <c r="G59" s="7"/>
      <c r="H59" s="52"/>
      <c r="I59" s="1"/>
      <c r="J59" s="14" t="s">
        <v>0</v>
      </c>
      <c r="K59" s="29">
        <f>D49+11.2-0.3</f>
        <v>179.59999999999997</v>
      </c>
      <c r="L59" s="1" t="s">
        <v>11</v>
      </c>
      <c r="M59" s="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2.75">
      <c r="A60" s="52"/>
      <c r="B60" s="7"/>
      <c r="C60" s="7"/>
      <c r="D60" s="7"/>
      <c r="E60" s="7"/>
      <c r="F60" s="7"/>
      <c r="G60" s="7"/>
      <c r="H60" s="52"/>
      <c r="I60" s="1"/>
      <c r="J60" s="1"/>
      <c r="K60" s="1"/>
      <c r="L60" s="1"/>
      <c r="M60" s="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2.75">
      <c r="A63" s="52"/>
      <c r="B63" s="7"/>
      <c r="C63" s="7"/>
      <c r="D63" s="7"/>
      <c r="E63" s="7"/>
      <c r="F63" s="7"/>
      <c r="G63" s="7"/>
      <c r="H63" s="52"/>
      <c r="I63" s="31"/>
      <c r="J63" s="31"/>
      <c r="K63" s="31"/>
      <c r="L63" s="31"/>
      <c r="M63" s="3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5.75">
      <c r="A64" s="52"/>
      <c r="B64" s="7"/>
      <c r="C64" s="6" t="s">
        <v>55</v>
      </c>
      <c r="D64" s="7"/>
      <c r="E64" s="7"/>
      <c r="F64" s="7"/>
      <c r="G64" s="7"/>
      <c r="H64" s="52"/>
      <c r="I64" s="31"/>
      <c r="J64" s="32" t="s">
        <v>28</v>
      </c>
      <c r="K64" s="31"/>
      <c r="L64" s="31"/>
      <c r="M64" s="3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3.5" thickBot="1">
      <c r="A65" s="52"/>
      <c r="B65" s="7"/>
      <c r="C65" s="7"/>
      <c r="D65" s="7"/>
      <c r="E65" s="7"/>
      <c r="F65" s="7"/>
      <c r="G65" s="7"/>
      <c r="H65" s="52"/>
      <c r="I65" s="31"/>
      <c r="J65" s="31"/>
      <c r="K65" s="31"/>
      <c r="L65" s="31"/>
      <c r="M65" s="3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3.5" thickBot="1">
      <c r="A66" s="52"/>
      <c r="B66" s="7"/>
      <c r="C66" s="8" t="s">
        <v>19</v>
      </c>
      <c r="D66" s="29">
        <f>D57+0.3</f>
        <v>306</v>
      </c>
      <c r="E66" s="7" t="s">
        <v>11</v>
      </c>
      <c r="F66" s="7"/>
      <c r="G66" s="7"/>
      <c r="H66" s="52"/>
      <c r="I66" s="31"/>
      <c r="J66" s="33" t="s">
        <v>29</v>
      </c>
      <c r="K66" s="29">
        <f>D47+(2*1.6)+0.3</f>
        <v>309.2</v>
      </c>
      <c r="L66" s="31"/>
      <c r="M66" s="3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3.5" thickBot="1">
      <c r="A67" s="52"/>
      <c r="B67" s="7"/>
      <c r="C67" s="7"/>
      <c r="D67" s="7"/>
      <c r="E67" s="7"/>
      <c r="F67" s="7"/>
      <c r="G67" s="7"/>
      <c r="H67" s="52"/>
      <c r="I67" s="31"/>
      <c r="J67" s="33"/>
      <c r="K67" s="31"/>
      <c r="L67" s="31"/>
      <c r="M67" s="3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3.5" thickBot="1">
      <c r="A68" s="52"/>
      <c r="B68" s="7"/>
      <c r="C68" s="8" t="s">
        <v>13</v>
      </c>
      <c r="D68" s="29">
        <f>D59+0.3</f>
        <v>169</v>
      </c>
      <c r="E68" s="7" t="s">
        <v>11</v>
      </c>
      <c r="F68" s="7"/>
      <c r="G68" s="7"/>
      <c r="H68" s="52"/>
      <c r="I68" s="31"/>
      <c r="J68" s="33" t="s">
        <v>0</v>
      </c>
      <c r="K68" s="29">
        <f>D49+(2*1.6)+0.3</f>
        <v>172.2</v>
      </c>
      <c r="L68" s="31"/>
      <c r="M68" s="31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2.75">
      <c r="A69" s="52"/>
      <c r="B69" s="7"/>
      <c r="C69" s="7"/>
      <c r="D69" s="7"/>
      <c r="E69" s="7"/>
      <c r="F69" s="7"/>
      <c r="G69" s="7"/>
      <c r="H69" s="52"/>
      <c r="I69" s="31"/>
      <c r="J69" s="31"/>
      <c r="K69" s="31"/>
      <c r="L69" s="31"/>
      <c r="M69" s="31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2.75">
      <c r="A70" s="52"/>
      <c r="B70" s="52"/>
      <c r="C70" s="52"/>
      <c r="D70" s="52"/>
      <c r="E70" s="52"/>
      <c r="F70" s="52"/>
      <c r="G70" s="52"/>
      <c r="H70" s="52"/>
      <c r="I70" s="31"/>
      <c r="J70" s="31"/>
      <c r="K70" s="31"/>
      <c r="L70" s="31"/>
      <c r="M70" s="31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3.5" thickBot="1">
      <c r="A72" s="5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13.5" customHeight="1" thickBot="1">
      <c r="A73" s="52"/>
      <c r="B73" s="9"/>
      <c r="C73" s="11" t="s">
        <v>37</v>
      </c>
      <c r="D73" s="9"/>
      <c r="E73" s="9"/>
      <c r="F73" s="9"/>
      <c r="G73" s="9"/>
      <c r="H73" s="10" t="s">
        <v>29</v>
      </c>
      <c r="I73" s="42">
        <f>D47+2*13</f>
        <v>331.7</v>
      </c>
      <c r="J73" s="9" t="s">
        <v>11</v>
      </c>
      <c r="K73" s="9"/>
      <c r="L73" s="9"/>
      <c r="M73" s="9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ht="13.5" thickBot="1">
      <c r="A74" s="52"/>
      <c r="B74" s="9"/>
      <c r="C74" s="9"/>
      <c r="D74" s="9"/>
      <c r="E74" s="9"/>
      <c r="F74" s="9"/>
      <c r="G74" s="9"/>
      <c r="H74" s="10"/>
      <c r="I74" s="9"/>
      <c r="J74" s="9"/>
      <c r="K74" s="9"/>
      <c r="L74" s="9"/>
      <c r="M74" s="9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5" ht="13.5" thickBot="1">
      <c r="A75" s="52"/>
      <c r="B75" s="9"/>
      <c r="C75" s="9"/>
      <c r="D75" s="9"/>
      <c r="E75" s="9"/>
      <c r="F75" s="9"/>
      <c r="G75" s="9"/>
      <c r="H75" s="10" t="s">
        <v>30</v>
      </c>
      <c r="I75" s="42">
        <f>D49+2*13</f>
        <v>194.7</v>
      </c>
      <c r="J75" s="9" t="s">
        <v>11</v>
      </c>
      <c r="K75" s="9"/>
      <c r="L75" s="9"/>
      <c r="M75" s="9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 ht="12.75">
      <c r="A76" s="5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 ht="13.5" thickBot="1">
      <c r="A78" s="52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5" ht="13.5" thickTop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5" ht="20.25">
      <c r="A80" s="52"/>
      <c r="B80" s="55" t="s">
        <v>32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25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:25" ht="12.75">
      <c r="A83" s="52"/>
      <c r="B83" s="19"/>
      <c r="C83" s="19"/>
      <c r="D83" s="19"/>
      <c r="E83" s="19"/>
      <c r="F83" s="19"/>
      <c r="G83" s="19"/>
      <c r="H83" s="19"/>
      <c r="I83" s="19"/>
      <c r="J83" s="19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:25" ht="15.75">
      <c r="A84" s="52"/>
      <c r="B84" s="19"/>
      <c r="C84" s="24" t="s">
        <v>45</v>
      </c>
      <c r="D84" s="19"/>
      <c r="E84" s="19"/>
      <c r="F84" s="19"/>
      <c r="G84" s="19"/>
      <c r="H84" s="19"/>
      <c r="I84" s="19"/>
      <c r="J84" s="19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:25" ht="15.75">
      <c r="A85" s="52"/>
      <c r="B85" s="19"/>
      <c r="C85" s="24"/>
      <c r="D85" s="19"/>
      <c r="E85" s="19"/>
      <c r="F85" s="19"/>
      <c r="G85" s="19"/>
      <c r="H85" s="19"/>
      <c r="I85" s="19"/>
      <c r="J85" s="19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ht="13.5" thickBot="1">
      <c r="A86" s="52"/>
      <c r="B86" s="19"/>
      <c r="C86" s="19"/>
      <c r="D86" s="48" t="s">
        <v>38</v>
      </c>
      <c r="E86" s="19"/>
      <c r="F86" s="19"/>
      <c r="G86" s="19"/>
      <c r="H86" s="48" t="s">
        <v>39</v>
      </c>
      <c r="I86" s="19"/>
      <c r="J86" s="19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:25" ht="13.5" thickBot="1">
      <c r="A87" s="52"/>
      <c r="B87" s="19"/>
      <c r="C87" s="26" t="s">
        <v>20</v>
      </c>
      <c r="D87" s="29">
        <f>D9+2*(16+8-0.2)</f>
        <v>147.6</v>
      </c>
      <c r="E87" s="27" t="s">
        <v>11</v>
      </c>
      <c r="F87" s="19"/>
      <c r="G87" s="19"/>
      <c r="H87" s="42">
        <f>D87-(2*7.9)</f>
        <v>131.79999999999998</v>
      </c>
      <c r="I87" s="49" t="s">
        <v>11</v>
      </c>
      <c r="J87" s="19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:25" ht="13.5" thickBot="1">
      <c r="A88" s="52"/>
      <c r="B88" s="19"/>
      <c r="C88" s="28"/>
      <c r="D88" s="19"/>
      <c r="E88" s="19"/>
      <c r="F88" s="19"/>
      <c r="G88" s="19"/>
      <c r="H88" s="19"/>
      <c r="I88" s="19"/>
      <c r="J88" s="19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ht="13.5" thickBot="1">
      <c r="A89" s="52"/>
      <c r="B89" s="19"/>
      <c r="C89" s="26" t="s">
        <v>21</v>
      </c>
      <c r="D89" s="29">
        <f>D11+2*(16+8-0.2)</f>
        <v>147.6</v>
      </c>
      <c r="E89" s="27" t="s">
        <v>11</v>
      </c>
      <c r="F89" s="19"/>
      <c r="G89" s="19"/>
      <c r="H89" s="42">
        <f>D89-(2*7.9)</f>
        <v>131.79999999999998</v>
      </c>
      <c r="I89" s="49" t="s">
        <v>11</v>
      </c>
      <c r="J89" s="19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</row>
    <row r="90" spans="1:25" ht="12.75">
      <c r="A90" s="52"/>
      <c r="B90" s="19"/>
      <c r="C90" s="19"/>
      <c r="D90" s="19"/>
      <c r="E90" s="19"/>
      <c r="F90" s="19"/>
      <c r="G90" s="19"/>
      <c r="H90" s="19"/>
      <c r="I90" s="19"/>
      <c r="J90" s="19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5" ht="12.75">
      <c r="A91" s="52"/>
      <c r="B91" s="19"/>
      <c r="C91" s="19"/>
      <c r="D91" s="19"/>
      <c r="E91" s="19"/>
      <c r="F91" s="19"/>
      <c r="G91" s="19"/>
      <c r="H91" s="19"/>
      <c r="I91" s="19"/>
      <c r="J91" s="19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</row>
    <row r="92" spans="1:25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5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</row>
    <row r="94" spans="1:25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5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</row>
    <row r="96" spans="1:25" ht="20.25">
      <c r="A96" s="52"/>
      <c r="B96" s="55" t="s">
        <v>31</v>
      </c>
      <c r="C96" s="52"/>
      <c r="D96" s="52"/>
      <c r="E96" s="52"/>
      <c r="F96" s="52"/>
      <c r="G96" s="52"/>
      <c r="H96" s="52"/>
      <c r="I96" s="52"/>
      <c r="J96" s="56" t="s">
        <v>29</v>
      </c>
      <c r="K96" s="56"/>
      <c r="L96" s="56" t="s">
        <v>30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</row>
    <row r="97" spans="1:25" ht="13.5" thickBo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</row>
    <row r="98" spans="1:25" ht="16.5" thickBot="1">
      <c r="A98" s="52"/>
      <c r="B98" s="35" t="s">
        <v>1</v>
      </c>
      <c r="C98" s="36" t="s">
        <v>33</v>
      </c>
      <c r="D98" s="37"/>
      <c r="E98" s="37"/>
      <c r="F98" s="37"/>
      <c r="G98" s="37"/>
      <c r="H98" s="37"/>
      <c r="I98" s="37"/>
      <c r="J98" s="43">
        <f>7-0.15</f>
        <v>6.85</v>
      </c>
      <c r="K98" s="44" t="s">
        <v>11</v>
      </c>
      <c r="L98" s="43">
        <f>7-0.15</f>
        <v>6.85</v>
      </c>
      <c r="M98" s="37" t="s">
        <v>11</v>
      </c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spans="1:25" ht="15.75" thickBot="1">
      <c r="A99" s="52"/>
      <c r="B99" s="35"/>
      <c r="C99" s="35"/>
      <c r="D99" s="37"/>
      <c r="E99" s="37"/>
      <c r="F99" s="37"/>
      <c r="G99" s="37"/>
      <c r="H99" s="37"/>
      <c r="I99" s="37"/>
      <c r="J99" s="45"/>
      <c r="K99" s="44"/>
      <c r="L99" s="45"/>
      <c r="M99" s="37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</row>
    <row r="100" spans="1:25" ht="16.5" thickBot="1">
      <c r="A100" s="52"/>
      <c r="B100" s="35" t="s">
        <v>2</v>
      </c>
      <c r="C100" s="36" t="s">
        <v>34</v>
      </c>
      <c r="D100" s="37"/>
      <c r="E100" s="37"/>
      <c r="F100" s="37"/>
      <c r="G100" s="37"/>
      <c r="H100" s="37"/>
      <c r="I100" s="37"/>
      <c r="J100" s="43">
        <v>47.61</v>
      </c>
      <c r="K100" s="44" t="s">
        <v>11</v>
      </c>
      <c r="L100" s="43">
        <v>47.61</v>
      </c>
      <c r="M100" s="37" t="s">
        <v>11</v>
      </c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</row>
    <row r="101" spans="1:25" ht="15.75" thickBot="1">
      <c r="A101" s="52"/>
      <c r="B101" s="57"/>
      <c r="C101" s="57"/>
      <c r="D101" s="52"/>
      <c r="E101" s="52"/>
      <c r="F101" s="52"/>
      <c r="G101" s="52"/>
      <c r="H101" s="52"/>
      <c r="I101" s="52"/>
      <c r="J101" s="58"/>
      <c r="K101" s="58"/>
      <c r="L101" s="58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</row>
    <row r="102" spans="1:25" ht="16.5" thickBot="1">
      <c r="A102" s="52"/>
      <c r="B102" s="38" t="s">
        <v>3</v>
      </c>
      <c r="C102" s="32" t="s">
        <v>35</v>
      </c>
      <c r="D102" s="31"/>
      <c r="E102" s="31"/>
      <c r="F102" s="31"/>
      <c r="G102" s="31"/>
      <c r="H102" s="31"/>
      <c r="I102" s="31"/>
      <c r="J102" s="43">
        <v>4</v>
      </c>
      <c r="K102" s="46" t="s">
        <v>11</v>
      </c>
      <c r="L102" s="43">
        <v>4</v>
      </c>
      <c r="M102" s="31" t="s">
        <v>11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</row>
    <row r="103" spans="1:25" ht="15.75" thickBot="1">
      <c r="A103" s="52"/>
      <c r="B103" s="38"/>
      <c r="C103" s="38"/>
      <c r="D103" s="31"/>
      <c r="E103" s="31"/>
      <c r="F103" s="31"/>
      <c r="G103" s="31"/>
      <c r="H103" s="31"/>
      <c r="I103" s="31"/>
      <c r="J103" s="46"/>
      <c r="K103" s="46"/>
      <c r="L103" s="46"/>
      <c r="M103" s="31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</row>
    <row r="104" spans="1:25" ht="16.5" thickBot="1">
      <c r="A104" s="52"/>
      <c r="B104" s="38" t="s">
        <v>4</v>
      </c>
      <c r="C104" s="32" t="s">
        <v>36</v>
      </c>
      <c r="D104" s="31"/>
      <c r="E104" s="31"/>
      <c r="F104" s="31"/>
      <c r="G104" s="31"/>
      <c r="H104" s="31"/>
      <c r="I104" s="31"/>
      <c r="J104" s="43">
        <v>30</v>
      </c>
      <c r="K104" s="46" t="s">
        <v>11</v>
      </c>
      <c r="L104" s="43">
        <v>30</v>
      </c>
      <c r="M104" s="31" t="s">
        <v>11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</row>
    <row r="105" spans="1:25" ht="13.5" thickBot="1">
      <c r="A105" s="52"/>
      <c r="B105" s="52"/>
      <c r="C105" s="52"/>
      <c r="D105" s="52"/>
      <c r="E105" s="52"/>
      <c r="F105" s="52"/>
      <c r="G105" s="52"/>
      <c r="H105" s="52"/>
      <c r="I105" s="52"/>
      <c r="J105" s="58"/>
      <c r="K105" s="58"/>
      <c r="L105" s="58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</row>
    <row r="106" spans="1:25" ht="16.5" thickBot="1">
      <c r="A106" s="52"/>
      <c r="B106" s="39" t="s">
        <v>5</v>
      </c>
      <c r="C106" s="40" t="s">
        <v>40</v>
      </c>
      <c r="D106" s="41"/>
      <c r="E106" s="41"/>
      <c r="F106" s="41"/>
      <c r="G106" s="41"/>
      <c r="H106" s="41"/>
      <c r="I106" s="41"/>
      <c r="J106" s="43">
        <v>4</v>
      </c>
      <c r="K106" s="47" t="s">
        <v>11</v>
      </c>
      <c r="L106" s="43">
        <v>4</v>
      </c>
      <c r="M106" s="41" t="s">
        <v>11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</row>
    <row r="107" spans="1:25" ht="13.5" thickBot="1">
      <c r="A107" s="52"/>
      <c r="B107" s="41"/>
      <c r="C107" s="41"/>
      <c r="D107" s="41"/>
      <c r="E107" s="41"/>
      <c r="F107" s="41"/>
      <c r="G107" s="41"/>
      <c r="H107" s="41"/>
      <c r="I107" s="41"/>
      <c r="J107" s="47"/>
      <c r="K107" s="47"/>
      <c r="L107" s="47"/>
      <c r="M107" s="4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</row>
    <row r="108" spans="1:25" ht="16.5" thickBot="1">
      <c r="A108" s="52"/>
      <c r="B108" s="39" t="s">
        <v>6</v>
      </c>
      <c r="C108" s="40" t="s">
        <v>41</v>
      </c>
      <c r="D108" s="41"/>
      <c r="E108" s="41"/>
      <c r="F108" s="41"/>
      <c r="G108" s="41"/>
      <c r="H108" s="41"/>
      <c r="I108" s="41"/>
      <c r="J108" s="43">
        <v>4.06</v>
      </c>
      <c r="K108" s="47" t="s">
        <v>11</v>
      </c>
      <c r="L108" s="43">
        <v>4.06</v>
      </c>
      <c r="M108" s="41" t="s">
        <v>11</v>
      </c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</row>
    <row r="109" spans="1:25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</row>
    <row r="110" spans="1:25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</row>
    <row r="111" spans="1:25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2" spans="1:25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</row>
    <row r="113" spans="1:25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</row>
    <row r="114" spans="1:25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</row>
    <row r="115" spans="1:25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</row>
    <row r="116" spans="1:25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</row>
    <row r="117" spans="1:25" ht="20.25">
      <c r="A117" s="52"/>
      <c r="B117" s="55" t="s">
        <v>42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</row>
    <row r="118" spans="1:25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</row>
    <row r="119" spans="1:25" ht="15">
      <c r="A119" s="52"/>
      <c r="B119" s="41"/>
      <c r="C119" s="41"/>
      <c r="D119" s="41"/>
      <c r="E119" s="41"/>
      <c r="F119" s="41"/>
      <c r="G119" s="41"/>
      <c r="H119" s="39" t="s">
        <v>29</v>
      </c>
      <c r="I119" s="39"/>
      <c r="J119" s="39" t="s">
        <v>30</v>
      </c>
      <c r="K119" s="41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ht="12.75">
      <c r="A120" s="5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</row>
    <row r="121" spans="1:25" ht="15">
      <c r="A121" s="52"/>
      <c r="B121" s="39" t="s">
        <v>1</v>
      </c>
      <c r="C121" s="39" t="s">
        <v>43</v>
      </c>
      <c r="D121" s="41"/>
      <c r="E121" s="41"/>
      <c r="F121" s="41"/>
      <c r="G121" s="41"/>
      <c r="H121" s="50">
        <f>D9</f>
        <v>100</v>
      </c>
      <c r="I121" s="41" t="s">
        <v>11</v>
      </c>
      <c r="J121" s="50">
        <f>D11</f>
        <v>100</v>
      </c>
      <c r="K121" s="41" t="s">
        <v>11</v>
      </c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</row>
    <row r="122" spans="1:25" ht="15">
      <c r="A122" s="52"/>
      <c r="B122" s="39"/>
      <c r="C122" s="39"/>
      <c r="D122" s="41"/>
      <c r="E122" s="41"/>
      <c r="F122" s="41"/>
      <c r="G122" s="41"/>
      <c r="H122" s="41"/>
      <c r="I122" s="41"/>
      <c r="J122" s="41"/>
      <c r="K122" s="41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ht="15">
      <c r="A123" s="52"/>
      <c r="B123" s="39" t="s">
        <v>2</v>
      </c>
      <c r="C123" s="39" t="s">
        <v>47</v>
      </c>
      <c r="D123" s="41"/>
      <c r="E123" s="41"/>
      <c r="F123" s="41"/>
      <c r="G123" s="41"/>
      <c r="H123" s="51">
        <f>F17</f>
        <v>160.64</v>
      </c>
      <c r="I123" s="41" t="s">
        <v>11</v>
      </c>
      <c r="J123" s="51">
        <f>F19</f>
        <v>160.64</v>
      </c>
      <c r="K123" s="41" t="s">
        <v>11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1:25" ht="15">
      <c r="A124" s="52"/>
      <c r="B124" s="39"/>
      <c r="C124" s="39"/>
      <c r="D124" s="41"/>
      <c r="E124" s="41"/>
      <c r="F124" s="41"/>
      <c r="G124" s="41"/>
      <c r="H124" s="41"/>
      <c r="I124" s="41"/>
      <c r="J124" s="41"/>
      <c r="K124" s="41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1:25" ht="15">
      <c r="A125" s="52"/>
      <c r="B125" s="39" t="s">
        <v>3</v>
      </c>
      <c r="C125" s="39" t="s">
        <v>44</v>
      </c>
      <c r="D125" s="41"/>
      <c r="E125" s="41"/>
      <c r="F125" s="41"/>
      <c r="G125" s="41"/>
      <c r="H125" s="50">
        <f>K33</f>
        <v>153.6</v>
      </c>
      <c r="I125" s="41" t="s">
        <v>11</v>
      </c>
      <c r="J125" s="50">
        <f>K35</f>
        <v>153.6</v>
      </c>
      <c r="K125" s="41" t="s">
        <v>11</v>
      </c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1:25" ht="15">
      <c r="A126" s="52"/>
      <c r="B126" s="39"/>
      <c r="C126" s="39"/>
      <c r="D126" s="41"/>
      <c r="E126" s="41"/>
      <c r="F126" s="41"/>
      <c r="G126" s="41"/>
      <c r="H126" s="41"/>
      <c r="I126" s="41"/>
      <c r="J126" s="41"/>
      <c r="K126" s="41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ht="15">
      <c r="A127" s="52"/>
      <c r="B127" s="39" t="s">
        <v>4</v>
      </c>
      <c r="C127" s="39" t="s">
        <v>46</v>
      </c>
      <c r="D127" s="41"/>
      <c r="E127" s="41"/>
      <c r="F127" s="41"/>
      <c r="G127" s="41"/>
      <c r="H127" s="51">
        <f>H87</f>
        <v>131.79999999999998</v>
      </c>
      <c r="I127" s="41" t="s">
        <v>11</v>
      </c>
      <c r="J127" s="51">
        <f>H89</f>
        <v>131.79999999999998</v>
      </c>
      <c r="K127" s="41" t="s">
        <v>11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1:25" ht="15">
      <c r="A128" s="52"/>
      <c r="B128" s="39"/>
      <c r="C128" s="39"/>
      <c r="D128" s="41"/>
      <c r="E128" s="41"/>
      <c r="F128" s="41"/>
      <c r="G128" s="41"/>
      <c r="H128" s="41"/>
      <c r="I128" s="41"/>
      <c r="J128" s="41"/>
      <c r="K128" s="41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1:25" ht="15">
      <c r="A129" s="52"/>
      <c r="B129" s="39"/>
      <c r="C129" s="39" t="s">
        <v>48</v>
      </c>
      <c r="D129" s="41"/>
      <c r="E129" s="41"/>
      <c r="F129" s="41"/>
      <c r="G129" s="41"/>
      <c r="H129" s="50">
        <f>D87</f>
        <v>147.6</v>
      </c>
      <c r="I129" s="41" t="s">
        <v>11</v>
      </c>
      <c r="J129" s="50">
        <f>D89</f>
        <v>147.6</v>
      </c>
      <c r="K129" s="41" t="s">
        <v>11</v>
      </c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1:25" ht="15">
      <c r="A130" s="52"/>
      <c r="B130" s="39"/>
      <c r="C130" s="39"/>
      <c r="D130" s="41"/>
      <c r="E130" s="41"/>
      <c r="F130" s="41"/>
      <c r="G130" s="41"/>
      <c r="H130" s="41"/>
      <c r="I130" s="41"/>
      <c r="J130" s="41"/>
      <c r="K130" s="41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1:25" ht="15.75">
      <c r="A131" s="52"/>
      <c r="B131" s="40" t="s">
        <v>49</v>
      </c>
      <c r="C131" s="39"/>
      <c r="D131" s="41"/>
      <c r="E131" s="41"/>
      <c r="F131" s="41"/>
      <c r="G131" s="41"/>
      <c r="H131" s="41"/>
      <c r="I131" s="41"/>
      <c r="J131" s="41"/>
      <c r="K131" s="41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1:25" ht="15">
      <c r="A132" s="52"/>
      <c r="B132" s="39"/>
      <c r="C132" s="39"/>
      <c r="D132" s="41"/>
      <c r="E132" s="41"/>
      <c r="F132" s="41"/>
      <c r="G132" s="41"/>
      <c r="H132" s="41"/>
      <c r="I132" s="41"/>
      <c r="J132" s="41"/>
      <c r="K132" s="41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1:25" ht="15">
      <c r="A133" s="52"/>
      <c r="B133" s="39" t="s">
        <v>5</v>
      </c>
      <c r="C133" s="39" t="s">
        <v>50</v>
      </c>
      <c r="D133" s="41"/>
      <c r="E133" s="41"/>
      <c r="F133" s="41"/>
      <c r="G133" s="41"/>
      <c r="H133" s="50">
        <f>D47</f>
        <v>305.7</v>
      </c>
      <c r="I133" s="41" t="s">
        <v>11</v>
      </c>
      <c r="J133" s="50">
        <f>D49</f>
        <v>168.7</v>
      </c>
      <c r="K133" s="41" t="s">
        <v>11</v>
      </c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1:25" ht="15">
      <c r="A134" s="52"/>
      <c r="B134" s="39"/>
      <c r="C134" s="39"/>
      <c r="D134" s="41"/>
      <c r="E134" s="41"/>
      <c r="F134" s="41"/>
      <c r="G134" s="41"/>
      <c r="H134" s="41"/>
      <c r="I134" s="41"/>
      <c r="J134" s="41"/>
      <c r="K134" s="41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1:25" ht="15">
      <c r="A135" s="52"/>
      <c r="B135" s="39" t="s">
        <v>6</v>
      </c>
      <c r="C135" s="39" t="s">
        <v>28</v>
      </c>
      <c r="D135" s="41"/>
      <c r="E135" s="41"/>
      <c r="F135" s="41"/>
      <c r="G135" s="41"/>
      <c r="H135" s="50">
        <f>K66</f>
        <v>309.2</v>
      </c>
      <c r="I135" s="41" t="s">
        <v>11</v>
      </c>
      <c r="J135" s="50">
        <f>K68</f>
        <v>172.2</v>
      </c>
      <c r="K135" s="41" t="s">
        <v>11</v>
      </c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1:25" ht="15">
      <c r="A136" s="52"/>
      <c r="B136" s="39"/>
      <c r="C136" s="39"/>
      <c r="D136" s="41"/>
      <c r="E136" s="41"/>
      <c r="F136" s="41"/>
      <c r="G136" s="41"/>
      <c r="H136" s="41"/>
      <c r="I136" s="41"/>
      <c r="J136" s="41"/>
      <c r="K136" s="41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1:25" ht="15">
      <c r="A137" s="52"/>
      <c r="B137" s="39" t="s">
        <v>7</v>
      </c>
      <c r="C137" s="39" t="s">
        <v>51</v>
      </c>
      <c r="D137" s="41"/>
      <c r="E137" s="41"/>
      <c r="F137" s="41"/>
      <c r="G137" s="41"/>
      <c r="H137" s="50">
        <f>K57</f>
        <v>316.59999999999997</v>
      </c>
      <c r="I137" s="41" t="s">
        <v>11</v>
      </c>
      <c r="J137" s="50">
        <f>K59</f>
        <v>179.59999999999997</v>
      </c>
      <c r="K137" s="41" t="s">
        <v>11</v>
      </c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1:25" ht="15">
      <c r="A138" s="52"/>
      <c r="B138" s="39"/>
      <c r="C138" s="39"/>
      <c r="D138" s="41"/>
      <c r="E138" s="41"/>
      <c r="F138" s="41"/>
      <c r="G138" s="41"/>
      <c r="H138" s="41"/>
      <c r="I138" s="41"/>
      <c r="J138" s="41"/>
      <c r="K138" s="41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1:25" ht="15">
      <c r="A139" s="52"/>
      <c r="B139" s="57"/>
      <c r="C139" s="57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5" ht="15">
      <c r="A140" s="52"/>
      <c r="B140" s="57"/>
      <c r="C140" s="57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3" ht="15">
      <c r="B141" s="34"/>
      <c r="C141" s="34"/>
    </row>
    <row r="142" spans="2:3" ht="15">
      <c r="B142" s="34"/>
      <c r="C142" s="34"/>
    </row>
    <row r="143" spans="2:3" ht="15">
      <c r="B143" s="34"/>
      <c r="C143" s="34"/>
    </row>
    <row r="144" spans="2:3" ht="15">
      <c r="B144" s="34"/>
      <c r="C144" s="34"/>
    </row>
    <row r="145" spans="2:3" ht="15">
      <c r="B145" s="34"/>
      <c r="C145" s="34"/>
    </row>
    <row r="146" spans="2:3" ht="15">
      <c r="B146" s="34"/>
      <c r="C146" s="34"/>
    </row>
    <row r="147" spans="2:3" ht="15">
      <c r="B147" s="34"/>
      <c r="C147" s="34"/>
    </row>
    <row r="148" spans="2:3" ht="15">
      <c r="B148" s="34"/>
      <c r="C148" s="34"/>
    </row>
    <row r="149" spans="2:3" ht="15">
      <c r="B149" s="34"/>
      <c r="C149" s="34"/>
    </row>
    <row r="150" spans="2:3" ht="15">
      <c r="B150" s="34"/>
      <c r="C150" s="34"/>
    </row>
    <row r="151" spans="2:3" ht="15">
      <c r="B151" s="34"/>
      <c r="C151" s="34"/>
    </row>
    <row r="152" spans="2:3" ht="15">
      <c r="B152" s="34"/>
      <c r="C152" s="34"/>
    </row>
    <row r="153" spans="2:3" ht="15">
      <c r="B153" s="34"/>
      <c r="C153" s="34"/>
    </row>
    <row r="154" spans="2:3" ht="15">
      <c r="B154" s="34"/>
      <c r="C154" s="34"/>
    </row>
    <row r="155" spans="2:3" ht="15">
      <c r="B155" s="34"/>
      <c r="C155" s="34"/>
    </row>
  </sheetData>
  <sheetProtection/>
  <mergeCells count="1">
    <mergeCell ref="C15:G15"/>
  </mergeCells>
  <printOptions/>
  <pageMargins left="0.37" right="0.28" top="0.5" bottom="0.59" header="0.31" footer="0.4921259845"/>
  <pageSetup horizontalDpi="1200" verticalDpi="1200" orientation="landscape" paperSize="9" r:id="rId4"/>
  <drawing r:id="rId3"/>
  <legacyDrawing r:id="rId2"/>
  <oleObjects>
    <oleObject progId="CorelPhotoPaint.Image.10" shapeId="14178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7" sqref="A5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Kundisch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Kundisch</dc:creator>
  <cp:keywords/>
  <dc:description/>
  <cp:lastModifiedBy>Armin Wacker </cp:lastModifiedBy>
  <cp:lastPrinted>2010-12-22T07:48:21Z</cp:lastPrinted>
  <dcterms:created xsi:type="dcterms:W3CDTF">2006-04-19T14:12:14Z</dcterms:created>
  <dcterms:modified xsi:type="dcterms:W3CDTF">2013-10-10T11:34:40Z</dcterms:modified>
  <cp:category/>
  <cp:version/>
  <cp:contentType/>
  <cp:contentStatus/>
</cp:coreProperties>
</file>